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2" windowHeight="11736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<sst xmlns="http://schemas.openxmlformats.org/spreadsheetml/2006/main" count="832" uniqueCount="68">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</sst>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39" customWidth="1"/>
    <col min="11" max="11" width="9.375" style="0" customWidth="1"/>
    <col min="12" max="12" width="9.875" style="139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39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80" sqref="R8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39" customWidth="1"/>
    <col min="11" max="11" width="9.375" style="0" customWidth="1"/>
    <col min="12" max="12" width="9.875" style="139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40">
        <v>10</v>
      </c>
      <c r="K4" s="8">
        <v>11</v>
      </c>
      <c r="L4" s="140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141"/>
      <c r="K7" s="38">
        <v>12829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23378.250000000015</v>
      </c>
      <c r="AF7" s="54"/>
      <c r="AG7" s="40"/>
    </row>
    <row r="8" spans="1:55" ht="18" customHeight="1">
      <c r="A8" s="47" t="s">
        <v>30</v>
      </c>
      <c r="B8" s="33">
        <f>SUM(E8:AB8)</f>
        <v>70076.70000000001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42">
        <v>4354.6</v>
      </c>
      <c r="K8" s="138">
        <v>3193.4</v>
      </c>
      <c r="L8" s="142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119131.97000000006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171789.24549</v>
      </c>
      <c r="C9" s="104">
        <f aca="true" t="shared" si="0" ref="C9:AD9">C10+C15+C24+C33+C47+C52+C54+C61+C62+C71+C72+C88+C76+C81+C83+C82+C69+C89+C90+C91+C70+C40+C92</f>
        <v>104340.64999999998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43">
        <f t="shared" si="0"/>
        <v>6228</v>
      </c>
      <c r="K9" s="68">
        <f t="shared" si="0"/>
        <v>13418.9</v>
      </c>
      <c r="L9" s="143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4805.499999999999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79937.2</v>
      </c>
      <c r="AG9" s="69">
        <f>AG10+AG15+AG24+AG33+AG47+AG52+AG54+AG61+AG62+AG71+AG72+AG76+AG88+AG81+AG83+AG82+AG69+AG89+AG91+AG90+AG70+AG40+AG92</f>
        <v>196192.69548999995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154">
        <v>727.7</v>
      </c>
      <c r="K10" s="67">
        <v>3006</v>
      </c>
      <c r="L10" s="144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8177.9</v>
      </c>
      <c r="AG10" s="72">
        <f>B10+C10-AF10</f>
        <v>14982.100000000004</v>
      </c>
      <c r="AH10" s="18"/>
    </row>
    <row r="11" spans="1:34" ht="15">
      <c r="A11" s="3" t="s">
        <v>5</v>
      </c>
      <c r="B11" s="72">
        <f>17148.9+260</f>
        <v>17408.9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144">
        <v>709.5</v>
      </c>
      <c r="K11" s="67">
        <v>2940.2</v>
      </c>
      <c r="L11" s="144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7633.8</v>
      </c>
      <c r="AG11" s="72">
        <f>B11+C11-AF11</f>
        <v>12054.220000000001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144"/>
      <c r="K12" s="67">
        <v>20.1</v>
      </c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26.5</v>
      </c>
      <c r="AG12" s="72">
        <f>B12+C12-AF12</f>
        <v>341.29999999999995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702.9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144">
        <f t="shared" si="2"/>
        <v>18.200000000000045</v>
      </c>
      <c r="K14" s="67">
        <f t="shared" si="2"/>
        <v>45.70000000000018</v>
      </c>
      <c r="L14" s="144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517.6000000000001</v>
      </c>
      <c r="AG14" s="72">
        <f>AG10-AG11-AG12-AG13</f>
        <v>2586.5800000000027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144">
        <v>4.6</v>
      </c>
      <c r="K15" s="67">
        <f>9436.7+764</f>
        <v>10200.7</v>
      </c>
      <c r="L15" s="144">
        <v>333</v>
      </c>
      <c r="M15" s="67">
        <v>923.2</v>
      </c>
      <c r="N15" s="67">
        <v>3162.3</v>
      </c>
      <c r="O15" s="71">
        <v>23.8</v>
      </c>
      <c r="P15" s="67"/>
      <c r="Q15" s="71">
        <v>747.2</v>
      </c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18437.2</v>
      </c>
      <c r="AG15" s="72">
        <f aca="true" t="shared" si="3" ref="AG15:AG31">B15+C15-AF15</f>
        <v>52363.000000000015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145"/>
      <c r="K16" s="75">
        <v>764</v>
      </c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943.9</v>
      </c>
      <c r="AG16" s="115">
        <f t="shared" si="3"/>
        <v>12517.099999999999</v>
      </c>
      <c r="AH16" s="158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144"/>
      <c r="K17" s="67">
        <f>9436.7+764</f>
        <v>10200.7</v>
      </c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12128.800000000001</v>
      </c>
      <c r="AG17" s="72">
        <f t="shared" si="3"/>
        <v>34593.51999999999</v>
      </c>
      <c r="AH17" s="153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39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144"/>
      <c r="K19" s="67"/>
      <c r="L19" s="144"/>
      <c r="M19" s="67">
        <v>594.1</v>
      </c>
      <c r="N19" s="67">
        <v>2621.1</v>
      </c>
      <c r="O19" s="71"/>
      <c r="P19" s="67"/>
      <c r="Q19" s="71">
        <v>74.9</v>
      </c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3356.7000000000003</v>
      </c>
      <c r="AG19" s="72">
        <f t="shared" si="3"/>
        <v>6382.199999999999</v>
      </c>
      <c r="AH19" s="139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144"/>
      <c r="K20" s="67"/>
      <c r="L20" s="144">
        <v>265.7</v>
      </c>
      <c r="M20" s="67">
        <v>13.7</v>
      </c>
      <c r="N20" s="67">
        <v>1.7</v>
      </c>
      <c r="O20" s="71">
        <v>14.9</v>
      </c>
      <c r="P20" s="67"/>
      <c r="Q20" s="71">
        <v>105.3</v>
      </c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487.59999999999997</v>
      </c>
      <c r="AG20" s="72">
        <f t="shared" si="3"/>
        <v>1647.85</v>
      </c>
      <c r="AH20" s="139"/>
    </row>
    <row r="21" spans="1:34" ht="1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144"/>
      <c r="K21" s="67"/>
      <c r="L21" s="144"/>
      <c r="M21" s="67">
        <f>238.1+77.3</f>
        <v>315.4</v>
      </c>
      <c r="N21" s="67"/>
      <c r="O21" s="71"/>
      <c r="P21" s="67"/>
      <c r="Q21" s="71">
        <v>88.4</v>
      </c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535</v>
      </c>
      <c r="AG21" s="72">
        <f t="shared" si="3"/>
        <v>506.30899999999997</v>
      </c>
      <c r="AH21" s="139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144">
        <f t="shared" si="4"/>
        <v>4.6</v>
      </c>
      <c r="K23" s="67">
        <f t="shared" si="4"/>
        <v>0</v>
      </c>
      <c r="L23" s="144">
        <f t="shared" si="4"/>
        <v>67.30000000000001</v>
      </c>
      <c r="M23" s="67">
        <f t="shared" si="4"/>
        <v>5.684341886080802E-14</v>
      </c>
      <c r="N23" s="67">
        <f t="shared" si="4"/>
        <v>539.5000000000002</v>
      </c>
      <c r="O23" s="67">
        <f t="shared" si="4"/>
        <v>8.9</v>
      </c>
      <c r="P23" s="67">
        <f t="shared" si="4"/>
        <v>0</v>
      </c>
      <c r="Q23" s="67">
        <f t="shared" si="4"/>
        <v>478.60000000000014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1929.1000000000006</v>
      </c>
      <c r="AG23" s="72">
        <f>B23+C23-AF23</f>
        <v>9223.621000000012</v>
      </c>
      <c r="AH23" s="139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144">
        <v>0.1</v>
      </c>
      <c r="K24" s="67"/>
      <c r="L24" s="144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12819.100000000002</v>
      </c>
      <c r="AG24" s="72">
        <f t="shared" si="3"/>
        <v>29712.399999999983</v>
      </c>
      <c r="AI24" s="86"/>
    </row>
    <row r="25" spans="1:35" s="162" customFormat="1" ht="15" customHeight="1">
      <c r="A25" s="159" t="s">
        <v>39</v>
      </c>
      <c r="B25" s="145">
        <v>15694.5</v>
      </c>
      <c r="C25" s="145">
        <v>308.09999999999854</v>
      </c>
      <c r="D25" s="145"/>
      <c r="E25" s="145"/>
      <c r="F25" s="145"/>
      <c r="G25" s="145"/>
      <c r="H25" s="145"/>
      <c r="I25" s="145">
        <v>759.8</v>
      </c>
      <c r="J25" s="145"/>
      <c r="K25" s="145"/>
      <c r="L25" s="145">
        <v>9223.7</v>
      </c>
      <c r="M25" s="145">
        <v>471.7</v>
      </c>
      <c r="N25" s="145"/>
      <c r="O25" s="145"/>
      <c r="P25" s="145">
        <v>98.7</v>
      </c>
      <c r="Q25" s="145">
        <v>181.5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10735.400000000001</v>
      </c>
      <c r="AG25" s="160">
        <f t="shared" si="3"/>
        <v>5267.199999999997</v>
      </c>
      <c r="AH25" s="158"/>
      <c r="AI25" s="161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144">
        <f t="shared" si="5"/>
        <v>0.1</v>
      </c>
      <c r="K32" s="67">
        <f t="shared" si="5"/>
        <v>0</v>
      </c>
      <c r="L32" s="144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12819.100000000002</v>
      </c>
      <c r="AG32" s="72">
        <f>AG24</f>
        <v>29712.399999999983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144">
        <v>50</v>
      </c>
      <c r="K33" s="67"/>
      <c r="L33" s="144">
        <v>85.8</v>
      </c>
      <c r="M33" s="67"/>
      <c r="N33" s="67">
        <v>1.8</v>
      </c>
      <c r="O33" s="71"/>
      <c r="P33" s="67">
        <v>136</v>
      </c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273.6</v>
      </c>
      <c r="AG33" s="72">
        <f aca="true" t="shared" si="6" ref="AG33:AG38">B33+C33-AF33</f>
        <v>3855.89</v>
      </c>
    </row>
    <row r="34" spans="1:33" ht="1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144"/>
      <c r="K34" s="67"/>
      <c r="L34" s="144">
        <v>83.9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83.9</v>
      </c>
      <c r="AG34" s="72">
        <f t="shared" si="6"/>
        <v>255.42</v>
      </c>
    </row>
    <row r="35" spans="1:33" ht="1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266.08599999999996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/>
      <c r="L36" s="144">
        <v>0.1</v>
      </c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0.1</v>
      </c>
      <c r="AG36" s="72">
        <f t="shared" si="6"/>
        <v>20.599999999999998</v>
      </c>
    </row>
    <row r="37" spans="1:33" ht="1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>
        <v>136</v>
      </c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136</v>
      </c>
      <c r="AG37" s="72">
        <f t="shared" si="6"/>
        <v>2994.064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50</v>
      </c>
      <c r="K39" s="67">
        <f t="shared" si="7"/>
        <v>0</v>
      </c>
      <c r="L39" s="144">
        <f t="shared" si="7"/>
        <v>1.7999999999999914</v>
      </c>
      <c r="M39" s="67">
        <f t="shared" si="7"/>
        <v>0</v>
      </c>
      <c r="N39" s="67">
        <f t="shared" si="7"/>
        <v>1.8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53.59999999999999</v>
      </c>
      <c r="AG39" s="72">
        <f>AG33-AG34-AG36-AG38-AG35-AG37</f>
        <v>319.72000000000025</v>
      </c>
    </row>
    <row r="40" spans="1:33" ht="15" customHeight="1">
      <c r="A40" s="4" t="s">
        <v>29</v>
      </c>
      <c r="B40" s="72">
        <v>1126.8</v>
      </c>
      <c r="C40" s="72">
        <v>119</v>
      </c>
      <c r="D40" s="67"/>
      <c r="E40" s="67"/>
      <c r="F40" s="67"/>
      <c r="G40" s="67"/>
      <c r="H40" s="67"/>
      <c r="I40" s="67">
        <v>3.8</v>
      </c>
      <c r="J40" s="144"/>
      <c r="K40" s="67"/>
      <c r="L40" s="144">
        <v>389.3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393.1</v>
      </c>
      <c r="AG40" s="72">
        <f aca="true" t="shared" si="8" ref="AG40:AG45">B40+C40-AF40</f>
        <v>852.6999999999999</v>
      </c>
    </row>
    <row r="41" spans="1:34" ht="1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144"/>
      <c r="K41" s="67"/>
      <c r="L41" s="144">
        <v>367.7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367.7</v>
      </c>
      <c r="AG41" s="72">
        <f t="shared" si="8"/>
        <v>746.3859999999997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0.6</v>
      </c>
      <c r="AG44" s="72">
        <f t="shared" si="8"/>
        <v>56.73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144">
        <f t="shared" si="9"/>
        <v>0</v>
      </c>
      <c r="K46" s="67">
        <f t="shared" si="9"/>
        <v>0</v>
      </c>
      <c r="L46" s="144">
        <f t="shared" si="9"/>
        <v>21.600000000000023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24.800000000000022</v>
      </c>
      <c r="AG46" s="72">
        <f>AG40-AG41-AG42-AG43-AG44-AG45</f>
        <v>24.584000000000195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146"/>
      <c r="K47" s="79">
        <v>36.4</v>
      </c>
      <c r="L47" s="146">
        <f>328.8-1.6</f>
        <v>327.2</v>
      </c>
      <c r="M47" s="79">
        <v>12.8</v>
      </c>
      <c r="N47" s="79"/>
      <c r="O47" s="81"/>
      <c r="P47" s="79">
        <v>69.9</v>
      </c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707.8999999999999</v>
      </c>
      <c r="AG47" s="72">
        <f>B47+C47-AF47</f>
        <v>1441.4942299999964</v>
      </c>
    </row>
    <row r="48" spans="1:33" ht="1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146"/>
      <c r="K48" s="79">
        <v>30.9</v>
      </c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30.9</v>
      </c>
      <c r="AG48" s="72">
        <f>B48+C48-AF48</f>
        <v>75.875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144"/>
      <c r="K49" s="67">
        <v>5.5</v>
      </c>
      <c r="L49" s="144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547.1</v>
      </c>
      <c r="AG49" s="72">
        <f>B49+C49-AF49</f>
        <v>806.9720000000001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144">
        <f t="shared" si="10"/>
        <v>0</v>
      </c>
      <c r="K51" s="67">
        <f t="shared" si="10"/>
        <v>0</v>
      </c>
      <c r="L51" s="144">
        <f t="shared" si="10"/>
        <v>15.099999999999966</v>
      </c>
      <c r="M51" s="67">
        <f t="shared" si="10"/>
        <v>3.3000000000000007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129.89999999999998</v>
      </c>
      <c r="AG51" s="72">
        <f>AG47-AG49-AG48</f>
        <v>558.6472299999963</v>
      </c>
    </row>
    <row r="52" spans="1:33" ht="15" customHeight="1">
      <c r="A52" s="4" t="s">
        <v>0</v>
      </c>
      <c r="B52" s="72">
        <v>5294.90226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144">
        <v>222.5</v>
      </c>
      <c r="K52" s="67"/>
      <c r="L52" s="144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2739.8999999999996</v>
      </c>
      <c r="AG52" s="72">
        <f aca="true" t="shared" si="11" ref="AG52:AG59">B52+C52-AF52</f>
        <v>5955.5122599999995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144">
        <v>66</v>
      </c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628.6</v>
      </c>
      <c r="AG53" s="72">
        <f t="shared" si="11"/>
        <v>821.101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144">
        <v>10.4</v>
      </c>
      <c r="K54" s="67">
        <v>89.8</v>
      </c>
      <c r="L54" s="144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1276.1999999999998</v>
      </c>
      <c r="AG54" s="72">
        <f t="shared" si="11"/>
        <v>1754.9000000000005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144"/>
      <c r="K55" s="67">
        <v>89.8</v>
      </c>
      <c r="L55" s="144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597.4</v>
      </c>
      <c r="AG55" s="72">
        <f t="shared" si="11"/>
        <v>851.907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">
      <c r="A57" s="155" t="s">
        <v>2</v>
      </c>
      <c r="B57" s="154">
        <v>20.536</v>
      </c>
      <c r="C57" s="144">
        <v>36.500000000000114</v>
      </c>
      <c r="D57" s="144"/>
      <c r="E57" s="144"/>
      <c r="F57" s="144">
        <v>7.6</v>
      </c>
      <c r="G57" s="144"/>
      <c r="H57" s="144"/>
      <c r="I57" s="144"/>
      <c r="J57" s="144"/>
      <c r="K57" s="144"/>
      <c r="L57" s="144">
        <v>0.4</v>
      </c>
      <c r="M57" s="144"/>
      <c r="N57" s="144">
        <v>4.3</v>
      </c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12.3</v>
      </c>
      <c r="AG57" s="144">
        <f t="shared" si="11"/>
        <v>44.73600000000012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144">
        <f t="shared" si="12"/>
        <v>10.4</v>
      </c>
      <c r="K60" s="67">
        <f t="shared" si="12"/>
        <v>0</v>
      </c>
      <c r="L60" s="144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666.4999999999999</v>
      </c>
      <c r="AG60" s="72">
        <f>AG54-AG55-AG57-AG59-AG56-AG58</f>
        <v>858.2570000000004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</v>
      </c>
      <c r="AG61" s="72">
        <f aca="true" t="shared" si="14" ref="AG61:AG67">B61+C61-AF61</f>
        <v>731.9000000000001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144">
        <v>3</v>
      </c>
      <c r="K62" s="72"/>
      <c r="L62" s="144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1478.7</v>
      </c>
      <c r="AG62" s="72">
        <f t="shared" si="14"/>
        <v>4676.3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144"/>
      <c r="K63" s="67"/>
      <c r="L63" s="144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1097.1</v>
      </c>
      <c r="AG63" s="72">
        <f t="shared" si="14"/>
        <v>1804.1040000000003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144"/>
      <c r="K65" s="67"/>
      <c r="L65" s="144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40.8</v>
      </c>
      <c r="AG65" s="72">
        <f t="shared" si="14"/>
        <v>62.80000000000001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144"/>
      <c r="K66" s="67"/>
      <c r="L66" s="144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6.8</v>
      </c>
      <c r="AG66" s="72">
        <f t="shared" si="14"/>
        <v>135.645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144">
        <f t="shared" si="15"/>
        <v>3</v>
      </c>
      <c r="K68" s="67">
        <f t="shared" si="15"/>
        <v>0</v>
      </c>
      <c r="L68" s="144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224</v>
      </c>
      <c r="AG68" s="72">
        <f>AG62-AG63-AG66-AG67-AG65-AG64</f>
        <v>2673.7509999999997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144"/>
      <c r="K69" s="67"/>
      <c r="L69" s="144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1137.2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144">
        <v>40.5</v>
      </c>
      <c r="K72" s="67">
        <v>26.6</v>
      </c>
      <c r="L72" s="144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417.1</v>
      </c>
      <c r="AG72" s="130">
        <f t="shared" si="16"/>
        <v>3565.2000000000003</v>
      </c>
      <c r="AH72" s="86">
        <f>AG72+AG69+AG76</f>
        <v>4614.598999999999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144"/>
      <c r="K74" s="67">
        <v>26</v>
      </c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12.1</v>
      </c>
      <c r="AG75" s="130">
        <f t="shared" si="16"/>
        <v>90.70000000000002</v>
      </c>
    </row>
    <row r="76" spans="1:35" s="11" customFormat="1" ht="15">
      <c r="A76" s="12" t="s">
        <v>48</v>
      </c>
      <c r="B76" s="72">
        <f>268.6+170.4-107</f>
        <v>332</v>
      </c>
      <c r="C76" s="72">
        <v>231.05999999999995</v>
      </c>
      <c r="D76" s="67"/>
      <c r="E76" s="79"/>
      <c r="F76" s="79"/>
      <c r="G76" s="79"/>
      <c r="H76" s="79"/>
      <c r="I76" s="79"/>
      <c r="J76" s="146"/>
      <c r="K76" s="79"/>
      <c r="L76" s="146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86.2</v>
      </c>
      <c r="AG76" s="130">
        <f t="shared" si="16"/>
        <v>476.85999999999996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146"/>
      <c r="K77" s="79"/>
      <c r="L77" s="146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50.4</v>
      </c>
      <c r="AG77" s="130">
        <f t="shared" si="16"/>
        <v>95.5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146"/>
      <c r="K80" s="79"/>
      <c r="L80" s="146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</f>
        <v>6406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144"/>
      <c r="K89" s="67"/>
      <c r="L89" s="144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6646.8</v>
      </c>
      <c r="AG89" s="72">
        <f t="shared" si="16"/>
        <v>1681.899999999997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144">
        <v>1173.1</v>
      </c>
      <c r="K90" s="67"/>
      <c r="L90" s="144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49107.6-2350+651+257-90</f>
        <v>47575.6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144">
        <v>3996.1</v>
      </c>
      <c r="K92" s="67">
        <v>59.4</v>
      </c>
      <c r="L92" s="144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20473.800000000003</v>
      </c>
      <c r="AG92" s="72">
        <f t="shared" si="16"/>
        <v>70645.9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171789.24549</v>
      </c>
      <c r="C94" s="132">
        <f t="shared" si="17"/>
        <v>104340.64999999998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47">
        <f t="shared" si="17"/>
        <v>6228</v>
      </c>
      <c r="K94" s="83">
        <f t="shared" si="17"/>
        <v>13418.9</v>
      </c>
      <c r="L94" s="147">
        <f t="shared" si="17"/>
        <v>15494.6</v>
      </c>
      <c r="M94" s="83">
        <f t="shared" si="17"/>
        <v>9703.400000000001</v>
      </c>
      <c r="N94" s="83">
        <f t="shared" si="17"/>
        <v>4805.499999999999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79937.2</v>
      </c>
      <c r="AG94" s="84">
        <f>AG10+AG15+AG24+AG33+AG47+AG52+AG54+AG61+AG62+AG69+AG71+AG72+AG76+AG81+AG82+AG83+AG88+AG89+AG90+AG91+AG70+AG40+AG92</f>
        <v>196192.69548999995</v>
      </c>
    </row>
    <row r="95" spans="1:33" ht="15">
      <c r="A95" s="3" t="s">
        <v>5</v>
      </c>
      <c r="B95" s="22">
        <f>B11+B17+B26+B34+B55+B63+B73+B41+B77+B48</f>
        <v>54779.41200000001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144">
        <f t="shared" si="18"/>
        <v>709.5</v>
      </c>
      <c r="K95" s="67">
        <f t="shared" si="18"/>
        <v>13261.6</v>
      </c>
      <c r="L95" s="144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21990</v>
      </c>
      <c r="AG95" s="71">
        <f>B95+C95-AF95</f>
        <v>50476.932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144">
        <f t="shared" si="19"/>
        <v>66</v>
      </c>
      <c r="K96" s="67">
        <f t="shared" si="19"/>
        <v>46.1</v>
      </c>
      <c r="L96" s="144">
        <f t="shared" si="19"/>
        <v>266.59999999999997</v>
      </c>
      <c r="M96" s="67">
        <f t="shared" si="19"/>
        <v>14.7</v>
      </c>
      <c r="N96" s="67">
        <f t="shared" si="19"/>
        <v>6.3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1236.8</v>
      </c>
      <c r="AG96" s="71">
        <f>B96+C96-AF96</f>
        <v>3516.062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4.2</v>
      </c>
      <c r="M98" s="67">
        <f t="shared" si="21"/>
        <v>594.1</v>
      </c>
      <c r="N98" s="67">
        <f t="shared" si="21"/>
        <v>2631.2999999999997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3397.4999999999995</v>
      </c>
      <c r="AG98" s="71">
        <f>B98+C98-AF98</f>
        <v>6735.286</v>
      </c>
    </row>
    <row r="99" spans="1:33" ht="1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144">
        <f t="shared" si="22"/>
        <v>0</v>
      </c>
      <c r="K99" s="67">
        <f t="shared" si="22"/>
        <v>5.5</v>
      </c>
      <c r="L99" s="144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198.4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1340.2</v>
      </c>
      <c r="AG99" s="71">
        <f>B99+C99-AF99</f>
        <v>4398.045000000001</v>
      </c>
    </row>
    <row r="100" spans="1:33" ht="12.75">
      <c r="A100" s="1" t="s">
        <v>35</v>
      </c>
      <c r="B100" s="2">
        <f aca="true" t="shared" si="24" ref="B100:AD100">B94-B95-B96-B97-B98-B99</f>
        <v>110850.51048999999</v>
      </c>
      <c r="C100" s="20">
        <f t="shared" si="24"/>
        <v>72178.25999999997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48">
        <f t="shared" si="24"/>
        <v>5452.5</v>
      </c>
      <c r="K100" s="85">
        <f t="shared" si="24"/>
        <v>105.69999999999928</v>
      </c>
      <c r="L100" s="148">
        <f t="shared" si="24"/>
        <v>11438.4</v>
      </c>
      <c r="M100" s="85">
        <f t="shared" si="24"/>
        <v>8042.200000000001</v>
      </c>
      <c r="N100" s="85">
        <f t="shared" si="24"/>
        <v>2167.899999999999</v>
      </c>
      <c r="O100" s="85">
        <f t="shared" si="24"/>
        <v>945.0000000000002</v>
      </c>
      <c r="P100" s="85">
        <f t="shared" si="24"/>
        <v>5779.4</v>
      </c>
      <c r="Q100" s="85">
        <f t="shared" si="24"/>
        <v>1947.6000000000004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51972.7</v>
      </c>
      <c r="AG100" s="85">
        <f>AG94-AG95-AG96-AG97-AG98-AG99</f>
        <v>131056.07048999997</v>
      </c>
    </row>
    <row r="101" spans="1:33" s="32" customFormat="1" ht="1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2018-07-19T09:02:25Z</cp:lastPrinted>
  <dcterms:created xsi:type="dcterms:W3CDTF">2002-11-05T08:53:00Z</dcterms:created>
  <dcterms:modified xsi:type="dcterms:W3CDTF">2018-07-19T09:15:55Z</dcterms:modified>
  <cp:category/>
  <cp:version/>
  <cp:contentType/>
  <cp:contentStatus/>
</cp:coreProperties>
</file>